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market-data/思源电气/wind/"/>
    </mc:Choice>
  </mc:AlternateContent>
  <xr:revisionPtr revIDLastSave="1" documentId="13_ncr:1_{E51ABAAF-D2B2-5240-86A2-F35316E338A5}" xr6:coauthVersionLast="47" xr6:coauthVersionMax="47" xr10:uidLastSave="{C644BA66-6DD4-864B-80FD-EA7C258FA83F}"/>
  <bookViews>
    <workbookView xWindow="0" yWindow="600" windowWidth="38400" windowHeight="19740" xr2:uid="{00000000-000D-0000-FFFF-FFFF00000000}"/>
  </bookViews>
  <sheets>
    <sheet name="raw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I3" i="1"/>
  <c r="G2" i="1"/>
  <c r="F2" i="1"/>
  <c r="H3" i="1"/>
  <c r="G3" i="1"/>
  <c r="F3" i="1"/>
  <c r="I2" i="1"/>
  <c r="H2" i="1"/>
</calcChain>
</file>

<file path=xl/sharedStrings.xml><?xml version="1.0" encoding="utf-8"?>
<sst xmlns="http://schemas.openxmlformats.org/spreadsheetml/2006/main" count="18" uniqueCount="12">
  <si>
    <t>wind_code</t>
  </si>
  <si>
    <t>公司</t>
  </si>
  <si>
    <t>预测年度</t>
  </si>
  <si>
    <t>tradeDate</t>
  </si>
  <si>
    <t>westPeriod</t>
  </si>
  <si>
    <t>一致预期收入_亿元</t>
  </si>
  <si>
    <t>一致预期收入增速_%</t>
  </si>
  <si>
    <t>一致预期归母净利润增速_%</t>
  </si>
  <si>
    <t>一致预期归母净利润_亿元</t>
  </si>
  <si>
    <t>002028.SZ</t>
  </si>
  <si>
    <t>思源电气</t>
  </si>
  <si>
    <t>20260520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</si>
</sst>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Library/WindFunc/windfunc.xlam" TargetMode="External"/><Relationship Id="rId2" Type="http://schemas.openxmlformats.org/officeDocument/2006/relationships/externalLinkPath" Target="https://d.docs.live.net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s_west_netprofit"/>
      <definedName name="s_west_sales"/>
      <definedName name="s_west_yoynetprofit"/>
      <definedName name="s_west_yoysales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4"/>
  <cols>
    <col min="1" max="1" width="14" customWidth="1"/>
    <col min="2" max="2" width="12" customWidth="1"/>
    <col min="3" max="3" width="10" customWidth="1"/>
    <col min="4" max="4" width="12" customWidth="1"/>
    <col min="5" max="5" width="10" customWidth="1"/>
    <col min="6" max="7" width="18" customWidth="1"/>
    <col min="8" max="8" width="24" customWidth="1"/>
    <col min="9" max="9" width="22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t="s">
        <v>10</v>
      </c>
      <c r="C2">
        <v>2026</v>
      </c>
      <c r="D2" t="s">
        <v>11</v>
      </c>
      <c r="E2">
        <v>180</v>
      </c>
      <c r="F2">
        <f>[1]!s_west_sales("002028.SZ",2026,"20260520",180,100000000)</f>
        <v>284.144925</v>
      </c>
      <c r="G2">
        <f>[1]!s_west_yoysales("002028.SZ",2026,"20260520",180)</f>
        <v>31.9209384918213</v>
      </c>
      <c r="H2">
        <f>[1]!s_west_yoynetprofit("002028.SZ",2026,"20260520",180)</f>
        <v>38.829257965087898</v>
      </c>
      <c r="I2">
        <f>[1]!s_west_netprofit("002028.SZ",2026,"20260520",180,100000000)</f>
        <v>43.733196790000001</v>
      </c>
    </row>
    <row r="3" spans="1:9">
      <c r="A3" t="s">
        <v>9</v>
      </c>
      <c r="B3" t="s">
        <v>10</v>
      </c>
      <c r="C3">
        <v>2027</v>
      </c>
      <c r="D3" t="s">
        <v>11</v>
      </c>
      <c r="E3">
        <v>180</v>
      </c>
      <c r="F3">
        <f>[1]!s_west_sales("002028.SZ",2027,"20260520",180,100000000)</f>
        <v>368.32279474000001</v>
      </c>
      <c r="G3">
        <f>[1]!s_west_yoysales("002028.SZ",2027,"20260520",180)</f>
        <v>29.624977111816399</v>
      </c>
      <c r="H3">
        <f>[1]!s_west_yoynetprofit("002028.SZ",2027,"20260520",180)</f>
        <v>35.509239196777301</v>
      </c>
      <c r="I3">
        <f>[1]!s_west_netprofit("002028.SZ",2027,"20260520",180,100000000)</f>
        <v>59.262522590000003</v>
      </c>
    </row>
    <row r="4" spans="1:9">
      <c r="A4" t="s">
        <v>9</v>
      </c>
      <c r="B4" t="s">
        <v>10</v>
      </c>
      <c r="C4">
        <v>2028</v>
      </c>
      <c r="D4" t="s">
        <v>11</v>
      </c>
      <c r="E4">
        <v>180</v>
      </c>
      <c r="F4">
        <f>[1]!s_west_sales("002028.SZ",2028,"20260520",180,100000000)</f>
        <v>468.24157857</v>
      </c>
      <c r="G4">
        <f>[1]!s_west_yoysales("002028.SZ",2028,"20260520",180)</f>
        <v>27.128047943115199</v>
      </c>
      <c r="H4">
        <f>[1]!s_west_yoynetprofit("002028.SZ",2028,"20260520",180)</f>
        <v>32.787422180175803</v>
      </c>
      <c r="I4">
        <f>[1]!s_west_netprofit("002028.SZ",2028,"20260520",180,100000000)</f>
        <v>78.693175629999999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2026-05-20T23:52:58Z</dcterms:created>
  <dcterms:modified xsi:type="dcterms:W3CDTF">2026-05-21T00:45:39Z</dcterms:modified>
</cp:coreProperties>
</file>