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zhongrong_pipeline_2026-05-22/"/>
    </mc:Choice>
  </mc:AlternateContent>
  <xr:revisionPtr revIDLastSave="0" documentId="13_ncr:1_{976C5347-E64E-C94E-B20D-AFABDAE451DD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params" sheetId="1" r:id="rId1"/>
    <sheet name="codes" sheetId="2" r:id="rId2"/>
    <sheet name="raw_wss" sheetId="3" r:id="rId3"/>
    <sheet name="clean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4" l="1"/>
  <c r="M2" i="4"/>
  <c r="L2" i="4"/>
  <c r="J2" i="4"/>
  <c r="I2" i="4"/>
  <c r="H2" i="4"/>
  <c r="G2" i="4"/>
  <c r="F2" i="4"/>
  <c r="E2" i="4"/>
  <c r="D2" i="4"/>
  <c r="C2" i="4"/>
  <c r="A2" i="4"/>
  <c r="K2" i="3"/>
  <c r="B2" i="3"/>
  <c r="K2" i="4" l="1"/>
  <c r="B2" i="4"/>
</calcChain>
</file>

<file path=xl/sharedStrings.xml><?xml version="1.0" encoding="utf-8"?>
<sst xmlns="http://schemas.openxmlformats.org/spreadsheetml/2006/main" count="64" uniqueCount="22">
  <si>
    <t>trade_date</t>
  </si>
  <si>
    <t>20260522</t>
  </si>
  <si>
    <t>rpt_date</t>
  </si>
  <si>
    <t>2026-03-31</t>
  </si>
  <si>
    <t>input_fields</t>
  </si>
  <si>
    <t>sec_name</t>
  </si>
  <si>
    <t>close</t>
  </si>
  <si>
    <t>pct_chg</t>
  </si>
  <si>
    <t>pe_ttm</t>
  </si>
  <si>
    <t>pb_lf</t>
  </si>
  <si>
    <t>ps_ttm</t>
  </si>
  <si>
    <t>mkt_cap_ard</t>
  </si>
  <si>
    <t>mkt_cap_float</t>
  </si>
  <si>
    <t>roe_avg</t>
  </si>
  <si>
    <t>grossprofitmargin</t>
  </si>
  <si>
    <t>netprofitmargin</t>
  </si>
  <si>
    <t>yoy_or</t>
  </si>
  <si>
    <t>yoyprofit</t>
  </si>
  <si>
    <t>trade_fields</t>
  </si>
  <si>
    <t>rpt_fields</t>
  </si>
  <si>
    <t>wind_code</t>
  </si>
  <si>
    <t>301031.SZ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</si>
</sst>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3">
    <font>
      <sz val="11"/>
      <color theme="1"/>
      <name val="宋体"/>
      <family val="2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SS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4">
      <c r="A1" s="1" t="s">
        <v>0</v>
      </c>
      <c r="B1" t="s">
        <v>1</v>
      </c>
    </row>
    <row r="2" spans="1:14">
      <c r="A2" s="1" t="s">
        <v>2</v>
      </c>
      <c r="B2" t="s">
        <v>3</v>
      </c>
    </row>
    <row r="3" spans="1:14">
      <c r="A3" s="1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t="s">
        <v>14</v>
      </c>
      <c r="L3" t="s">
        <v>15</v>
      </c>
      <c r="M3" t="s">
        <v>16</v>
      </c>
      <c r="N3" t="s">
        <v>17</v>
      </c>
    </row>
    <row r="4" spans="1:14">
      <c r="A4" s="1" t="s">
        <v>18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4">
      <c r="A5" s="1" t="s">
        <v>19</v>
      </c>
      <c r="B5" t="s">
        <v>14</v>
      </c>
      <c r="C5" t="s">
        <v>15</v>
      </c>
      <c r="D5" t="s">
        <v>16</v>
      </c>
      <c r="E5" t="s">
        <v>17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">
      <c r="A1" s="1" t="s">
        <v>20</v>
      </c>
    </row>
    <row r="2" spans="1:1">
      <c r="A2" t="s">
        <v>21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4">
      <c r="A1" s="1" t="s">
        <v>20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</row>
    <row r="2" spans="1:14">
      <c r="A2" t="s">
        <v>21</v>
      </c>
      <c r="B2" t="str">
        <f>[1]!WSS(codes!$A$2:$A$2,"sec_name,close,pct_chg,pe_ttm,pb_lf,ps_ttm,mkt_cap_ard,mkt_cap_float,roe_avg","tradeDate=20260522","ShowCodes=N","cols=9;rows=1")</f>
        <v>中熔电气</v>
      </c>
      <c r="C2" s="2">
        <v>164.72</v>
      </c>
      <c r="D2" s="2"/>
      <c r="E2" s="2"/>
      <c r="F2" s="2"/>
      <c r="G2" s="2"/>
      <c r="H2" s="2"/>
      <c r="I2" s="2"/>
      <c r="J2" s="2">
        <v>7.0835999999999997</v>
      </c>
      <c r="K2" s="2">
        <f>[1]!WSS(codes!$A$2:$A$2,"grossprofitmargin,netprofitmargin,yoy_or,yoyprofit","rptDate=20260331","ShowCodes=N","cols=4;rows=1")</f>
        <v>35.888100000000001</v>
      </c>
      <c r="L2" s="2">
        <v>17.9039</v>
      </c>
      <c r="M2" s="2">
        <v>61.921599999999998</v>
      </c>
      <c r="N2" s="2">
        <v>87.430370934752105</v>
      </c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4"/>
  <sheetData>
    <row r="1" spans="1:14">
      <c r="A1" s="1" t="s">
        <v>20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</row>
    <row r="2" spans="1:14">
      <c r="A2" t="str">
        <f>codes!A2</f>
        <v>301031.SZ</v>
      </c>
      <c r="B2" t="str">
        <f>raw_wss!B2</f>
        <v>中熔电气</v>
      </c>
      <c r="C2">
        <f>raw_wss!C2</f>
        <v>164.72</v>
      </c>
      <c r="D2">
        <f>raw_wss!D2</f>
        <v>0</v>
      </c>
      <c r="E2">
        <f>raw_wss!E2</f>
        <v>0</v>
      </c>
      <c r="F2">
        <f>raw_wss!F2</f>
        <v>0</v>
      </c>
      <c r="G2">
        <f>raw_wss!G2</f>
        <v>0</v>
      </c>
      <c r="H2">
        <f>raw_wss!H2</f>
        <v>0</v>
      </c>
      <c r="I2">
        <f>raw_wss!I2</f>
        <v>0</v>
      </c>
      <c r="J2">
        <f>raw_wss!J2</f>
        <v>7.0835999999999997</v>
      </c>
      <c r="K2">
        <f>raw_wss!K2</f>
        <v>35.888100000000001</v>
      </c>
      <c r="L2">
        <f>raw_wss!L2</f>
        <v>17.9039</v>
      </c>
      <c r="M2">
        <f>raw_wss!M2</f>
        <v>61.921599999999998</v>
      </c>
      <c r="N2">
        <f>raw_wss!N2</f>
        <v>87.430370934752105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params</vt:lpstr>
      <vt:lpstr>codes</vt:lpstr>
      <vt:lpstr>raw_wss</vt:lpstr>
      <vt:lpstr>clean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2026-05-22T03:47:21Z</dcterms:created>
  <dcterms:modified xsi:type="dcterms:W3CDTF">2026-05-22T03:47:45Z</dcterms:modified>
</cp:coreProperties>
</file>